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U:\ELECTIONS\ELECTIONS 2024\PV\"/>
    </mc:Choice>
  </mc:AlternateContent>
  <xr:revisionPtr revIDLastSave="0" documentId="13_ncr:1_{14190AA6-BB26-4757-B0B7-FC55DE20B35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articipation " sheetId="2" r:id="rId1"/>
    <sheet name="resultats scrutin 1er tour" sheetId="1" r:id="rId2"/>
  </sheets>
  <definedNames>
    <definedName name="_xlnm.Print_Area" localSheetId="1">'resultats scrutin 1er tour'!$A$2:$U$13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U12" i="1"/>
  <c r="I12" i="1"/>
  <c r="J12" i="1"/>
  <c r="K12" i="1"/>
  <c r="L12" i="1"/>
  <c r="M12" i="1"/>
  <c r="N12" i="1"/>
  <c r="O12" i="1"/>
  <c r="P12" i="1"/>
  <c r="Q12" i="1"/>
  <c r="R12" i="1"/>
  <c r="S12" i="1"/>
  <c r="T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D12" i="1"/>
  <c r="E12" i="1"/>
  <c r="F12" i="1"/>
  <c r="G12" i="1"/>
  <c r="H12" i="1"/>
  <c r="J10" i="2"/>
  <c r="H10" i="2"/>
  <c r="I10" i="2" s="1"/>
  <c r="I6" i="2"/>
  <c r="I7" i="2"/>
  <c r="I8" i="2"/>
  <c r="I9" i="2"/>
  <c r="I5" i="2"/>
  <c r="D10" i="2"/>
  <c r="E8" i="2"/>
  <c r="E9" i="2"/>
  <c r="E6" i="2"/>
  <c r="E5" i="2"/>
  <c r="E7" i="2"/>
  <c r="B12" i="1"/>
  <c r="AU7" i="1"/>
  <c r="AU8" i="1"/>
  <c r="AU9" i="1"/>
  <c r="AU10" i="1"/>
  <c r="AU11" i="1"/>
  <c r="C11" i="1"/>
  <c r="C12" i="1" s="1"/>
  <c r="C10" i="1"/>
  <c r="C9" i="1"/>
  <c r="C8" i="1"/>
  <c r="AU12" i="1" l="1"/>
  <c r="H13" i="1"/>
  <c r="C7" i="1"/>
  <c r="F10" i="2"/>
  <c r="M6" i="2"/>
  <c r="M7" i="2"/>
  <c r="M8" i="2"/>
  <c r="M9" i="2"/>
  <c r="M5" i="2"/>
  <c r="K6" i="2"/>
  <c r="K7" i="2"/>
  <c r="K8" i="2"/>
  <c r="K9" i="2"/>
  <c r="K5" i="2"/>
  <c r="G6" i="2"/>
  <c r="G7" i="2"/>
  <c r="G8" i="2"/>
  <c r="G9" i="2"/>
  <c r="G5" i="2"/>
  <c r="C10" i="2"/>
  <c r="E10" i="2" s="1"/>
  <c r="M10" i="2" l="1"/>
  <c r="G10" i="2"/>
  <c r="K10" i="2"/>
  <c r="C13" i="1" l="1"/>
</calcChain>
</file>

<file path=xl/sharedStrings.xml><?xml version="1.0" encoding="utf-8"?>
<sst xmlns="http://schemas.openxmlformats.org/spreadsheetml/2006/main" count="86" uniqueCount="72">
  <si>
    <t>BUREAUX DE VOTE</t>
  </si>
  <si>
    <t>B1</t>
  </si>
  <si>
    <t>B2</t>
  </si>
  <si>
    <t>B3</t>
  </si>
  <si>
    <t>B4</t>
  </si>
  <si>
    <t>B5</t>
  </si>
  <si>
    <t>INSCRITS</t>
  </si>
  <si>
    <t>ABSTENTIONS</t>
  </si>
  <si>
    <t>TOTAL</t>
  </si>
  <si>
    <t>%</t>
  </si>
  <si>
    <t>participation à 12 H</t>
  </si>
  <si>
    <t>participation à 17 H</t>
  </si>
  <si>
    <t>votants</t>
  </si>
  <si>
    <t>verif total exprimés</t>
  </si>
  <si>
    <t>participation à 18H</t>
  </si>
  <si>
    <t>européennes</t>
  </si>
  <si>
    <t xml:space="preserve">BUREAUX </t>
  </si>
  <si>
    <t>1er bureau</t>
  </si>
  <si>
    <t>2ème bureau</t>
  </si>
  <si>
    <t>3ème bureau</t>
  </si>
  <si>
    <t xml:space="preserve">4ème bureau </t>
  </si>
  <si>
    <t xml:space="preserve">5ème bureau </t>
  </si>
  <si>
    <t>nombre d'électeurs
INSCRITS</t>
  </si>
  <si>
    <t>nombre 
d'EMARGEMENTS</t>
  </si>
  <si>
    <r>
      <t xml:space="preserve">
Nombre de VOTANTS
</t>
    </r>
    <r>
      <rPr>
        <sz val="9"/>
        <color theme="1"/>
        <rFont val="Calibri"/>
        <family val="2"/>
        <scheme val="minor"/>
      </rPr>
      <t xml:space="preserve"> (enveloppes et bulletins sans enveloppe trouvés dans les urnes)</t>
    </r>
  </si>
  <si>
    <t>Nombre de 
BULLETINS BLANCS</t>
  </si>
  <si>
    <t xml:space="preserve">Nombre de bulletins et enveloppes annulés
</t>
  </si>
  <si>
    <t>Nombre de suffrages Exprimés</t>
  </si>
  <si>
    <r>
      <rPr>
        <b/>
        <sz val="10"/>
        <color theme="1"/>
        <rFont val="Calibri"/>
        <family val="2"/>
        <scheme val="minor"/>
      </rPr>
      <t>DEHER-LESAINT</t>
    </r>
    <r>
      <rPr>
        <b/>
        <sz val="8"/>
        <color theme="1"/>
        <rFont val="Calibri"/>
        <family val="2"/>
        <scheme val="minor"/>
      </rPr>
      <t xml:space="preserve">
Léopold-Edouard
</t>
    </r>
  </si>
  <si>
    <r>
      <rPr>
        <b/>
        <sz val="10"/>
        <color theme="1"/>
        <rFont val="Calibri"/>
        <family val="2"/>
        <scheme val="minor"/>
      </rPr>
      <t>MARÉCHAL</t>
    </r>
    <r>
      <rPr>
        <b/>
        <sz val="8"/>
        <color theme="1"/>
        <rFont val="Arial"/>
        <family val="2"/>
      </rPr>
      <t xml:space="preserve">
Marion</t>
    </r>
  </si>
  <si>
    <r>
      <rPr>
        <b/>
        <sz val="10"/>
        <color theme="1"/>
        <rFont val="Arial"/>
        <family val="2"/>
      </rPr>
      <t>AUBRY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Manon</t>
    </r>
  </si>
  <si>
    <r>
      <rPr>
        <b/>
        <sz val="10"/>
        <color theme="1"/>
        <rFont val="Calibri"/>
        <family val="2"/>
        <scheme val="minor"/>
      </rPr>
      <t>BARDELLA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Arial"/>
        <family val="2"/>
      </rPr>
      <t>Jordan</t>
    </r>
  </si>
  <si>
    <r>
      <rPr>
        <b/>
        <sz val="10"/>
        <color theme="1"/>
        <rFont val="Calibri"/>
        <family val="2"/>
        <scheme val="minor"/>
      </rPr>
      <t>TOUSSAINT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Arial"/>
        <family val="2"/>
      </rPr>
      <t>Marie</t>
    </r>
  </si>
  <si>
    <r>
      <rPr>
        <b/>
        <sz val="10"/>
        <color theme="1"/>
        <rFont val="Arial"/>
        <family val="2"/>
      </rPr>
      <t>AZERGUI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 xml:space="preserve"> Nagib</t>
    </r>
  </si>
  <si>
    <r>
      <rPr>
        <b/>
        <sz val="10"/>
        <color theme="1"/>
        <rFont val="Calibri"/>
        <family val="2"/>
        <scheme val="minor"/>
      </rPr>
      <t>THOUY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Arial"/>
        <family val="2"/>
      </rPr>
      <t>Hélène</t>
    </r>
  </si>
  <si>
    <r>
      <rPr>
        <b/>
        <sz val="10"/>
        <color theme="1"/>
        <rFont val="Arial"/>
        <family val="2"/>
      </rPr>
      <t>TERRIEN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Olivier</t>
    </r>
  </si>
  <si>
    <r>
      <rPr>
        <b/>
        <sz val="10"/>
        <color theme="1"/>
        <rFont val="Arial"/>
        <family val="2"/>
      </rPr>
      <t>ZORN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Caroline</t>
    </r>
  </si>
  <si>
    <r>
      <rPr>
        <b/>
        <sz val="10"/>
        <color theme="1"/>
        <rFont val="Arial"/>
        <family val="2"/>
      </rPr>
      <t>HAYER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Valérie</t>
    </r>
  </si>
  <si>
    <r>
      <rPr>
        <b/>
        <sz val="10"/>
        <color theme="1"/>
        <rFont val="Arial"/>
        <family val="2"/>
      </rPr>
      <t>ALEXANDRE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Audric</t>
    </r>
  </si>
  <si>
    <r>
      <rPr>
        <b/>
        <sz val="10"/>
        <color theme="1"/>
        <rFont val="Arial"/>
        <family val="2"/>
      </rPr>
      <t>CHOLLEY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Marin</t>
    </r>
    <r>
      <rPr>
        <sz val="8"/>
        <color theme="1"/>
        <rFont val="Arial"/>
        <family val="2"/>
      </rPr>
      <t>e</t>
    </r>
  </si>
  <si>
    <r>
      <rPr>
        <b/>
        <sz val="10"/>
        <color theme="1"/>
        <rFont val="Calibri"/>
        <family val="2"/>
        <scheme val="minor"/>
      </rPr>
      <t>WEHRLING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Arial"/>
        <family val="2"/>
      </rPr>
      <t>Yann</t>
    </r>
  </si>
  <si>
    <r>
      <rPr>
        <b/>
        <sz val="10"/>
        <color theme="1"/>
        <rFont val="Arial"/>
        <family val="2"/>
      </rPr>
      <t>ASSELINEAU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François</t>
    </r>
  </si>
  <si>
    <r>
      <rPr>
        <b/>
        <sz val="10"/>
        <color theme="1"/>
        <rFont val="Arial"/>
        <family val="2"/>
      </rPr>
      <t>SIMONIN</t>
    </r>
    <r>
      <rPr>
        <b/>
        <sz val="8"/>
        <color theme="1"/>
        <rFont val="Arial"/>
        <family val="2"/>
      </rPr>
      <t xml:space="preserve">
Michel</t>
    </r>
  </si>
  <si>
    <r>
      <rPr>
        <b/>
        <sz val="10"/>
        <color theme="1"/>
        <rFont val="Arial"/>
        <family val="2"/>
      </rPr>
      <t>FORTANÉ</t>
    </r>
    <r>
      <rPr>
        <b/>
        <sz val="8"/>
        <color theme="1"/>
        <rFont val="Arial"/>
        <family val="2"/>
      </rPr>
      <t xml:space="preserve">
Jean-Marc</t>
    </r>
  </si>
  <si>
    <r>
      <rPr>
        <b/>
        <sz val="10"/>
        <color theme="1"/>
        <rFont val="Arial"/>
        <family val="2"/>
      </rPr>
      <t>BELLAMY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François-Xavier</t>
    </r>
  </si>
  <si>
    <r>
      <rPr>
        <b/>
        <sz val="10"/>
        <color theme="1"/>
        <rFont val="Arial"/>
        <family val="2"/>
      </rPr>
      <t>ARTHAUD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Nathalie</t>
    </r>
  </si>
  <si>
    <r>
      <rPr>
        <b/>
        <sz val="10"/>
        <color theme="1"/>
        <rFont val="Arial"/>
        <family val="2"/>
      </rPr>
      <t>LARROUTUROU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Pierre</t>
    </r>
  </si>
  <si>
    <r>
      <rPr>
        <b/>
        <sz val="10"/>
        <color theme="1"/>
        <rFont val="Calibri"/>
        <family val="2"/>
        <scheme val="minor"/>
      </rPr>
      <t>RENARD-KUZMANOVIC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Arial"/>
        <family val="2"/>
      </rPr>
      <t>Georges</t>
    </r>
  </si>
  <si>
    <r>
      <rPr>
        <b/>
        <sz val="10"/>
        <color theme="1"/>
        <rFont val="Arial"/>
        <family val="2"/>
      </rPr>
      <t>LABIB</t>
    </r>
    <r>
      <rPr>
        <b/>
        <sz val="8"/>
        <color theme="1"/>
        <rFont val="Arial"/>
        <family val="2"/>
      </rPr>
      <t xml:space="preserve">
Selma</t>
    </r>
  </si>
  <si>
    <r>
      <rPr>
        <b/>
        <sz val="10"/>
        <color theme="1"/>
        <rFont val="Arial"/>
        <family val="2"/>
      </rPr>
      <t xml:space="preserve">ADOUE </t>
    </r>
    <r>
      <rPr>
        <b/>
        <sz val="8"/>
        <color theme="1"/>
        <rFont val="Arial"/>
        <family val="2"/>
      </rPr>
      <t xml:space="preserve">
Camille</t>
    </r>
  </si>
  <si>
    <r>
      <rPr>
        <b/>
        <sz val="10"/>
        <color theme="1"/>
        <rFont val="Calibri"/>
        <family val="2"/>
        <scheme val="minor"/>
      </rPr>
      <t>PHILIPPOT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Arial"/>
        <family val="2"/>
      </rPr>
      <t>Florian</t>
    </r>
  </si>
  <si>
    <r>
      <rPr>
        <b/>
        <sz val="10"/>
        <color theme="1"/>
        <rFont val="Calibri"/>
        <family val="2"/>
        <scheme val="minor"/>
      </rPr>
      <t>HUSSON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Arial"/>
        <family val="2"/>
      </rPr>
      <t>Edouard</t>
    </r>
  </si>
  <si>
    <r>
      <rPr>
        <b/>
        <sz val="10"/>
        <color theme="1"/>
        <rFont val="Arial"/>
        <family val="2"/>
      </rPr>
      <t>BONNEAU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Pierre-Marie</t>
    </r>
  </si>
  <si>
    <r>
      <rPr>
        <b/>
        <sz val="10"/>
        <color theme="1"/>
        <rFont val="Arial"/>
        <family val="2"/>
      </rPr>
      <t>GLUCKSMANN</t>
    </r>
    <r>
      <rPr>
        <b/>
        <sz val="8"/>
        <color theme="1"/>
        <rFont val="Arial"/>
        <family val="2"/>
      </rPr>
      <t xml:space="preserve">
Raphaël</t>
    </r>
  </si>
  <si>
    <r>
      <rPr>
        <b/>
        <sz val="10"/>
        <color theme="1"/>
        <rFont val="Arial"/>
        <family val="2"/>
      </rPr>
      <t>HOAREAU</t>
    </r>
    <r>
      <rPr>
        <b/>
        <sz val="8"/>
        <color theme="1"/>
        <rFont val="Arial"/>
        <family val="2"/>
      </rPr>
      <t xml:space="preserve">
Charles</t>
    </r>
  </si>
  <si>
    <r>
      <rPr>
        <b/>
        <sz val="10"/>
        <color theme="1"/>
        <rFont val="Arial"/>
        <family val="2"/>
      </rPr>
      <t>LASSALLE</t>
    </r>
    <r>
      <rPr>
        <b/>
        <sz val="8"/>
        <color theme="1"/>
        <rFont val="Arial"/>
        <family val="2"/>
      </rPr>
      <t xml:space="preserve">
Jean</t>
    </r>
  </si>
  <si>
    <r>
      <rPr>
        <b/>
        <sz val="10"/>
        <color theme="1"/>
        <rFont val="Arial"/>
        <family val="2"/>
      </rPr>
      <t>LALANNE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Francis</t>
    </r>
  </si>
  <si>
    <r>
      <rPr>
        <b/>
        <sz val="10"/>
        <color theme="1"/>
        <rFont val="Arial"/>
        <family val="2"/>
      </rPr>
      <t xml:space="preserve">LACROIX 
</t>
    </r>
    <r>
      <rPr>
        <b/>
        <sz val="8"/>
        <color theme="1"/>
        <rFont val="Arial"/>
        <family val="2"/>
      </rPr>
      <t>Guillaume</t>
    </r>
  </si>
  <si>
    <r>
      <rPr>
        <b/>
        <sz val="10"/>
        <color theme="1"/>
        <rFont val="Arial"/>
        <family val="2"/>
      </rPr>
      <t>ELMAYAN</t>
    </r>
    <r>
      <rPr>
        <b/>
        <sz val="8"/>
        <color theme="1"/>
        <rFont val="Arial"/>
        <family val="2"/>
      </rPr>
      <t xml:space="preserve">
Lorys</t>
    </r>
  </si>
  <si>
    <r>
      <rPr>
        <b/>
        <sz val="10"/>
        <color theme="1"/>
        <rFont val="Arial"/>
        <family val="2"/>
      </rPr>
      <t>DEFFONTAINES</t>
    </r>
    <r>
      <rPr>
        <b/>
        <sz val="8"/>
        <color theme="1"/>
        <rFont val="Arial"/>
        <family val="2"/>
      </rPr>
      <t xml:space="preserve">
Léon</t>
    </r>
  </si>
  <si>
    <r>
      <rPr>
        <b/>
        <sz val="10"/>
        <color theme="1"/>
        <rFont val="Arial"/>
        <family val="2"/>
      </rPr>
      <t xml:space="preserve">COSTE-MEUNIER </t>
    </r>
    <r>
      <rPr>
        <b/>
        <sz val="8"/>
        <color theme="1"/>
        <rFont val="Arial"/>
        <family val="2"/>
      </rPr>
      <t xml:space="preserve">
Gaël</t>
    </r>
  </si>
  <si>
    <r>
      <rPr>
        <b/>
        <sz val="10"/>
        <color theme="1"/>
        <rFont val="Arial"/>
        <family val="2"/>
      </rPr>
      <t>GOVERNATORI</t>
    </r>
    <r>
      <rPr>
        <b/>
        <sz val="8"/>
        <color theme="1"/>
        <rFont val="Arial"/>
        <family val="2"/>
      </rPr>
      <t xml:space="preserve">
Jean Marc</t>
    </r>
  </si>
  <si>
    <r>
      <rPr>
        <b/>
        <sz val="10"/>
        <color theme="1"/>
        <rFont val="Arial"/>
        <family val="2"/>
      </rPr>
      <t>TRAORÉ</t>
    </r>
    <r>
      <rPr>
        <b/>
        <sz val="8"/>
        <color theme="1"/>
        <rFont val="Arial"/>
        <family val="2"/>
      </rPr>
      <t xml:space="preserve">
Hamada</t>
    </r>
  </si>
  <si>
    <r>
      <rPr>
        <b/>
        <sz val="10"/>
        <color theme="1"/>
        <rFont val="Arial"/>
        <family val="2"/>
      </rPr>
      <t>PATAS D’ILLIERS</t>
    </r>
    <r>
      <rPr>
        <b/>
        <sz val="8"/>
        <color theme="1"/>
        <rFont val="Arial"/>
        <family val="2"/>
      </rPr>
      <t xml:space="preserve">
Laure</t>
    </r>
  </si>
  <si>
    <r>
      <rPr>
        <b/>
        <sz val="10"/>
        <color theme="1"/>
        <rFont val="Arial"/>
        <family val="2"/>
      </rPr>
      <t>GRUDÉ</t>
    </r>
    <r>
      <rPr>
        <b/>
        <sz val="8"/>
        <color theme="1"/>
        <rFont val="Arial"/>
        <family val="2"/>
      </rPr>
      <t xml:space="preserve">
Patrice</t>
    </r>
  </si>
  <si>
    <t xml:space="preserve">TOTAL </t>
  </si>
  <si>
    <r>
      <t xml:space="preserve">Ville de </t>
    </r>
    <r>
      <rPr>
        <b/>
        <sz val="14"/>
        <color theme="1"/>
        <rFont val="Calibri"/>
        <family val="2"/>
        <scheme val="minor"/>
      </rPr>
      <t>Langon</t>
    </r>
  </si>
  <si>
    <t>scrutin du 9 JUIN 2024</t>
  </si>
  <si>
    <t>ELECTIONS EUROPEENNES</t>
  </si>
  <si>
    <t>participation à 10h</t>
  </si>
  <si>
    <t>participation à 15h</t>
  </si>
  <si>
    <t>PONGE
philippe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</si>
</sst>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right" vertical="center"/>
    </xf>
    <xf numFmtId="0" fontId="2" fillId="0" borderId="3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2" fontId="0" fillId="0" borderId="1" xfId="0" applyNumberForma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 vertical="center" textRotation="45" wrapText="1"/>
    </xf>
    <xf numFmtId="0" fontId="4" fillId="0" borderId="1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 textRotation="45"/>
    </xf>
    <xf numFmtId="0" fontId="7" fillId="0" borderId="1" xfId="0" applyFont="1" applyBorder="1" applyAlignment="1">
      <alignment horizontal="center" vertical="center" textRotation="45" wrapText="1"/>
    </xf>
    <xf numFmtId="0" fontId="8" fillId="0" borderId="1" xfId="0" applyFont="1" applyBorder="1" applyAlignment="1">
      <alignment horizontal="center" vertical="center" textRotation="45" wrapText="1"/>
    </xf>
    <xf numFmtId="0" fontId="5" fillId="0" borderId="0" xfId="0" applyFont="1" applyAlignment="1">
      <alignment textRotation="45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45" wrapText="1"/>
    </xf>
    <xf numFmtId="0" fontId="14" fillId="0" borderId="1" xfId="0" applyFont="1" applyBorder="1" applyAlignment="1">
      <alignment horizontal="center" vertical="center" textRotation="45" wrapText="1"/>
    </xf>
    <xf numFmtId="0" fontId="14" fillId="0" borderId="1" xfId="0" applyFont="1" applyBorder="1" applyAlignment="1">
      <alignment horizontal="center" vertical="center" textRotation="45"/>
    </xf>
    <xf numFmtId="0" fontId="14" fillId="0" borderId="2" xfId="0" applyFont="1" applyBorder="1" applyAlignment="1">
      <alignment horizontal="center" vertical="center" textRotation="45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 textRotation="45" wrapText="1"/>
    </xf>
    <xf numFmtId="0" fontId="14" fillId="0" borderId="0" xfId="0" applyFont="1" applyAlignment="1">
      <alignment horizontal="center" textRotation="45"/>
    </xf>
    <xf numFmtId="0" fontId="0" fillId="0" borderId="10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7A63-452A-4E84-893F-A2241E4FE793}">
  <dimension ref="A3:N10"/>
  <sheetViews>
    <sheetView workbookViewId="0">
      <selection activeCell="L10" sqref="L10"/>
    </sheetView>
  </sheetViews>
  <sheetFormatPr baseColWidth="10" defaultRowHeight="14.5" x14ac:dyDescent="0.35"/>
  <cols>
    <col min="2" max="2" width="13.6328125" style="11" customWidth="1"/>
    <col min="5" max="5" width="12.26953125" bestFit="1" customWidth="1"/>
    <col min="6" max="9" width="13.453125" customWidth="1"/>
    <col min="10" max="10" width="13.81640625" customWidth="1"/>
    <col min="11" max="11" width="16.08984375" customWidth="1"/>
  </cols>
  <sheetData>
    <row r="3" spans="1:14" ht="15.5" customHeight="1" x14ac:dyDescent="0.35">
      <c r="A3" s="41" t="s">
        <v>0</v>
      </c>
      <c r="B3" s="42"/>
      <c r="C3" s="45" t="s">
        <v>6</v>
      </c>
      <c r="D3" s="47" t="s">
        <v>69</v>
      </c>
      <c r="E3" s="48"/>
      <c r="F3" s="39" t="s">
        <v>10</v>
      </c>
      <c r="G3" s="40"/>
      <c r="H3" s="39" t="s">
        <v>70</v>
      </c>
      <c r="I3" s="40"/>
      <c r="J3" s="39" t="s">
        <v>11</v>
      </c>
      <c r="K3" s="40"/>
      <c r="L3" s="39" t="s">
        <v>14</v>
      </c>
      <c r="M3" s="40"/>
    </row>
    <row r="4" spans="1:14" ht="15.5" x14ac:dyDescent="0.35">
      <c r="A4" s="43"/>
      <c r="B4" s="44"/>
      <c r="C4" s="46"/>
      <c r="D4" s="37" t="s">
        <v>12</v>
      </c>
      <c r="E4" s="37" t="s">
        <v>9</v>
      </c>
      <c r="F4" s="13" t="s">
        <v>12</v>
      </c>
      <c r="G4" s="14" t="s">
        <v>9</v>
      </c>
      <c r="H4" s="14" t="s">
        <v>12</v>
      </c>
      <c r="I4" s="14" t="s">
        <v>9</v>
      </c>
      <c r="J4" s="1" t="s">
        <v>12</v>
      </c>
      <c r="K4" s="15" t="s">
        <v>9</v>
      </c>
      <c r="L4" s="1" t="s">
        <v>12</v>
      </c>
      <c r="M4" s="15" t="s">
        <v>9</v>
      </c>
    </row>
    <row r="5" spans="1:14" ht="15.5" x14ac:dyDescent="0.35">
      <c r="A5" s="19" t="s">
        <v>1</v>
      </c>
      <c r="B5" s="10" t="s">
        <v>15</v>
      </c>
      <c r="C5" s="2">
        <v>973</v>
      </c>
      <c r="D5" s="2">
        <v>159</v>
      </c>
      <c r="E5" s="6">
        <f>D5/C5*100</f>
        <v>16.341212744090441</v>
      </c>
      <c r="F5" s="2">
        <v>317</v>
      </c>
      <c r="G5" s="6">
        <f>(F5/C5)*100</f>
        <v>32.579650565262078</v>
      </c>
      <c r="H5" s="50">
        <v>455</v>
      </c>
      <c r="I5" s="6">
        <f>H5/C5*100</f>
        <v>46.762589928057551</v>
      </c>
      <c r="J5" s="12">
        <v>528</v>
      </c>
      <c r="K5" s="17">
        <f>(J5/C5)*100</f>
        <v>54.265159301130531</v>
      </c>
      <c r="L5" s="12">
        <v>576</v>
      </c>
      <c r="M5" s="17">
        <f>(L5/C5)*100</f>
        <v>59.198355601233303</v>
      </c>
    </row>
    <row r="6" spans="1:14" ht="15.5" x14ac:dyDescent="0.35">
      <c r="A6" s="19" t="s">
        <v>2</v>
      </c>
      <c r="B6" s="10" t="s">
        <v>15</v>
      </c>
      <c r="C6" s="2">
        <v>976</v>
      </c>
      <c r="D6" s="2">
        <v>94</v>
      </c>
      <c r="E6" s="6">
        <f>D6/C6*100</f>
        <v>9.6311475409836067</v>
      </c>
      <c r="F6" s="2">
        <v>252</v>
      </c>
      <c r="G6" s="6">
        <f t="shared" ref="G6:G10" si="0">(F6/C6)*100</f>
        <v>25.819672131147541</v>
      </c>
      <c r="H6" s="50">
        <v>390</v>
      </c>
      <c r="I6" s="6">
        <f t="shared" ref="I6:I9" si="1">H6/C6*100</f>
        <v>39.959016393442624</v>
      </c>
      <c r="J6" s="12">
        <v>472</v>
      </c>
      <c r="K6" s="17">
        <f t="shared" ref="K6:K10" si="2">(J6/C6)*100</f>
        <v>48.360655737704917</v>
      </c>
      <c r="L6" s="12">
        <v>500</v>
      </c>
      <c r="M6" s="17">
        <f t="shared" ref="M6:M10" si="3">(L6/C6)*100</f>
        <v>51.229508196721305</v>
      </c>
    </row>
    <row r="7" spans="1:14" ht="15.5" x14ac:dyDescent="0.35">
      <c r="A7" s="19" t="s">
        <v>3</v>
      </c>
      <c r="B7" s="10" t="s">
        <v>15</v>
      </c>
      <c r="C7" s="2">
        <v>901</v>
      </c>
      <c r="D7" s="2">
        <v>100</v>
      </c>
      <c r="E7" s="6">
        <f>D7/C7*100</f>
        <v>11.098779134295228</v>
      </c>
      <c r="F7" s="2">
        <v>273</v>
      </c>
      <c r="G7" s="6">
        <f t="shared" si="0"/>
        <v>30.299667036625973</v>
      </c>
      <c r="H7" s="6">
        <v>398</v>
      </c>
      <c r="I7" s="6">
        <f t="shared" si="1"/>
        <v>44.173140954495004</v>
      </c>
      <c r="J7" s="12">
        <v>461</v>
      </c>
      <c r="K7" s="17">
        <f t="shared" si="2"/>
        <v>51.165371809101003</v>
      </c>
      <c r="L7" s="12">
        <v>492</v>
      </c>
      <c r="M7" s="17">
        <f t="shared" si="3"/>
        <v>54.605993340732518</v>
      </c>
    </row>
    <row r="8" spans="1:14" ht="15.5" x14ac:dyDescent="0.35">
      <c r="A8" s="19" t="s">
        <v>4</v>
      </c>
      <c r="B8" s="10" t="s">
        <v>15</v>
      </c>
      <c r="C8" s="2">
        <v>931</v>
      </c>
      <c r="D8" s="2">
        <v>123</v>
      </c>
      <c r="E8" s="6">
        <f t="shared" ref="E8:E9" si="4">D8/C8*100</f>
        <v>13.211600429645543</v>
      </c>
      <c r="F8" s="2">
        <v>280</v>
      </c>
      <c r="G8" s="6">
        <f t="shared" si="0"/>
        <v>30.075187969924812</v>
      </c>
      <c r="H8" s="6">
        <v>416</v>
      </c>
      <c r="I8" s="6">
        <f t="shared" si="1"/>
        <v>44.683136412459724</v>
      </c>
      <c r="J8" s="12">
        <v>486</v>
      </c>
      <c r="K8" s="17">
        <f t="shared" si="2"/>
        <v>52.201933404940924</v>
      </c>
      <c r="L8" s="12">
        <v>516</v>
      </c>
      <c r="M8" s="17">
        <f t="shared" si="3"/>
        <v>55.424274973147156</v>
      </c>
    </row>
    <row r="9" spans="1:14" ht="15.5" x14ac:dyDescent="0.35">
      <c r="A9" s="19" t="s">
        <v>5</v>
      </c>
      <c r="B9" s="10" t="s">
        <v>15</v>
      </c>
      <c r="C9" s="2">
        <v>1087</v>
      </c>
      <c r="D9" s="2">
        <v>123</v>
      </c>
      <c r="E9" s="6">
        <f t="shared" si="4"/>
        <v>11.315547378104876</v>
      </c>
      <c r="F9" s="2">
        <v>292</v>
      </c>
      <c r="G9" s="6">
        <f t="shared" si="0"/>
        <v>26.862925482980682</v>
      </c>
      <c r="H9" s="6">
        <v>435</v>
      </c>
      <c r="I9" s="6">
        <f t="shared" si="1"/>
        <v>40.018399264029433</v>
      </c>
      <c r="J9" s="12">
        <v>527</v>
      </c>
      <c r="K9" s="17">
        <f t="shared" si="2"/>
        <v>48.482060717571294</v>
      </c>
      <c r="L9" s="12">
        <v>565</v>
      </c>
      <c r="M9" s="17">
        <f t="shared" si="3"/>
        <v>51.977920883164671</v>
      </c>
      <c r="N9" s="10"/>
    </row>
    <row r="10" spans="1:14" ht="15.5" x14ac:dyDescent="0.35">
      <c r="A10" s="18" t="s">
        <v>8</v>
      </c>
      <c r="B10" s="10" t="s">
        <v>15</v>
      </c>
      <c r="C10" s="4">
        <f>C5+C6+C7+C8+C9</f>
        <v>4868</v>
      </c>
      <c r="D10" s="4">
        <f>D5+D6+D7+D8+D9</f>
        <v>599</v>
      </c>
      <c r="E10" s="38">
        <f>D10/C10*100</f>
        <v>12.304847986852916</v>
      </c>
      <c r="F10" s="4">
        <f>F5+F6+F7+F8+F9</f>
        <v>1414</v>
      </c>
      <c r="G10" s="16">
        <f t="shared" si="0"/>
        <v>29.046836483155296</v>
      </c>
      <c r="H10" s="16">
        <f>SUM(H5:H9)</f>
        <v>2094</v>
      </c>
      <c r="I10" s="16">
        <f>H10/C10*100</f>
        <v>43.015612161051763</v>
      </c>
      <c r="J10" s="12">
        <f>SUM(J5:J9)</f>
        <v>2474</v>
      </c>
      <c r="K10" s="17">
        <f t="shared" si="2"/>
        <v>50.82169268693508</v>
      </c>
      <c r="L10" s="12">
        <f>SUM(L5:L9)</f>
        <v>2649</v>
      </c>
      <c r="M10" s="17">
        <f t="shared" si="3"/>
        <v>54.416598192276091</v>
      </c>
    </row>
  </sheetData>
  <mergeCells count="7">
    <mergeCell ref="J3:K3"/>
    <mergeCell ref="A3:B4"/>
    <mergeCell ref="C3:C4"/>
    <mergeCell ref="L3:M3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"/>
  <sheetViews>
    <sheetView tabSelected="1" topLeftCell="A5" zoomScale="90" zoomScaleNormal="90" workbookViewId="0">
      <selection activeCell="AV13" sqref="AV13"/>
    </sheetView>
  </sheetViews>
  <sheetFormatPr baseColWidth="10" defaultRowHeight="14.5" x14ac:dyDescent="0.35"/>
  <cols>
    <col min="1" max="1" width="20.26953125" style="11" customWidth="1"/>
    <col min="2" max="2" width="10.08984375" customWidth="1"/>
    <col min="3" max="3" width="13.81640625" hidden="1" customWidth="1"/>
    <col min="4" max="4" width="16.26953125" customWidth="1"/>
    <col min="5" max="5" width="15.1796875" customWidth="1"/>
    <col min="6" max="6" width="10.1796875" customWidth="1"/>
    <col min="7" max="7" width="10.90625" customWidth="1"/>
    <col min="8" max="8" width="10.26953125" customWidth="1"/>
    <col min="9" max="10" width="9.453125" customWidth="1"/>
    <col min="11" max="11" width="9.54296875" customWidth="1"/>
    <col min="12" max="12" width="9.81640625" customWidth="1"/>
    <col min="13" max="13" width="9.36328125" customWidth="1"/>
    <col min="14" max="14" width="9.81640625" customWidth="1"/>
    <col min="15" max="15" width="10.26953125" customWidth="1"/>
    <col min="16" max="16" width="9.81640625" customWidth="1"/>
    <col min="17" max="17" width="9.26953125" customWidth="1"/>
    <col min="18" max="18" width="10.36328125" customWidth="1"/>
    <col min="19" max="20" width="9.6328125" customWidth="1"/>
    <col min="21" max="46" width="9.90625" customWidth="1"/>
  </cols>
  <sheetData>
    <row r="1" spans="1:47" x14ac:dyDescent="0.35">
      <c r="E1" s="49"/>
      <c r="F1" s="49"/>
      <c r="G1" s="49"/>
      <c r="H1" s="49"/>
      <c r="I1" s="49"/>
      <c r="J1" s="49"/>
    </row>
    <row r="2" spans="1:47" x14ac:dyDescent="0.35">
      <c r="A2" s="27" t="s">
        <v>68</v>
      </c>
      <c r="E2" s="9"/>
      <c r="F2" s="49"/>
      <c r="G2" s="49"/>
      <c r="H2" s="49"/>
      <c r="J2" s="9"/>
    </row>
    <row r="3" spans="1:47" ht="18.5" x14ac:dyDescent="0.45">
      <c r="A3" s="27" t="s">
        <v>67</v>
      </c>
      <c r="F3" s="49" t="s">
        <v>66</v>
      </c>
      <c r="G3" s="49"/>
      <c r="H3" s="49"/>
    </row>
    <row r="5" spans="1:47" s="26" customFormat="1" ht="92.5" customHeight="1" x14ac:dyDescent="0.35">
      <c r="A5" s="21" t="s">
        <v>16</v>
      </c>
      <c r="B5" s="21" t="s">
        <v>22</v>
      </c>
      <c r="C5" s="22" t="s">
        <v>7</v>
      </c>
      <c r="D5" s="21" t="s">
        <v>23</v>
      </c>
      <c r="E5" s="21" t="s">
        <v>24</v>
      </c>
      <c r="F5" s="21" t="s">
        <v>25</v>
      </c>
      <c r="G5" s="21" t="s">
        <v>26</v>
      </c>
      <c r="H5" s="23" t="s">
        <v>27</v>
      </c>
      <c r="I5" s="24" t="s">
        <v>28</v>
      </c>
      <c r="J5" s="21" t="s">
        <v>71</v>
      </c>
      <c r="K5" s="24" t="s">
        <v>29</v>
      </c>
      <c r="L5" s="24" t="s">
        <v>30</v>
      </c>
      <c r="M5" s="24" t="s">
        <v>31</v>
      </c>
      <c r="N5" s="24" t="s">
        <v>32</v>
      </c>
      <c r="O5" s="24" t="s">
        <v>33</v>
      </c>
      <c r="P5" s="24" t="s">
        <v>34</v>
      </c>
      <c r="Q5" s="24" t="s">
        <v>35</v>
      </c>
      <c r="R5" s="24" t="s">
        <v>36</v>
      </c>
      <c r="S5" s="24" t="s">
        <v>37</v>
      </c>
      <c r="T5" s="24" t="s">
        <v>38</v>
      </c>
      <c r="U5" s="29" t="s">
        <v>39</v>
      </c>
      <c r="V5" s="24" t="s">
        <v>40</v>
      </c>
      <c r="W5" s="24" t="s">
        <v>41</v>
      </c>
      <c r="X5" s="24" t="s">
        <v>42</v>
      </c>
      <c r="Y5" s="24" t="s">
        <v>43</v>
      </c>
      <c r="Z5" s="24" t="s">
        <v>44</v>
      </c>
      <c r="AA5" s="24" t="s">
        <v>45</v>
      </c>
      <c r="AB5" s="24" t="s">
        <v>46</v>
      </c>
      <c r="AC5" s="24" t="s">
        <v>47</v>
      </c>
      <c r="AD5" s="24" t="s">
        <v>48</v>
      </c>
      <c r="AE5" s="24" t="s">
        <v>49</v>
      </c>
      <c r="AF5" s="24" t="s">
        <v>50</v>
      </c>
      <c r="AG5" s="24" t="s">
        <v>51</v>
      </c>
      <c r="AH5" s="29" t="s">
        <v>52</v>
      </c>
      <c r="AI5" s="29" t="s">
        <v>53</v>
      </c>
      <c r="AJ5" s="29" t="s">
        <v>54</v>
      </c>
      <c r="AK5" s="29" t="s">
        <v>55</v>
      </c>
      <c r="AL5" s="29" t="s">
        <v>56</v>
      </c>
      <c r="AM5" s="29" t="s">
        <v>57</v>
      </c>
      <c r="AN5" s="29" t="s">
        <v>58</v>
      </c>
      <c r="AO5" s="29" t="s">
        <v>59</v>
      </c>
      <c r="AP5" s="29" t="s">
        <v>60</v>
      </c>
      <c r="AQ5" s="29" t="s">
        <v>61</v>
      </c>
      <c r="AR5" s="29" t="s">
        <v>62</v>
      </c>
      <c r="AS5" s="29" t="s">
        <v>63</v>
      </c>
      <c r="AT5" s="29" t="s">
        <v>64</v>
      </c>
      <c r="AU5" s="25" t="s">
        <v>13</v>
      </c>
    </row>
    <row r="6" spans="1:47" s="36" customFormat="1" ht="20.5" customHeight="1" x14ac:dyDescent="0.25">
      <c r="A6" s="30"/>
      <c r="B6" s="30"/>
      <c r="C6" s="31"/>
      <c r="D6" s="30"/>
      <c r="E6" s="30"/>
      <c r="F6" s="30"/>
      <c r="G6" s="30"/>
      <c r="H6" s="32"/>
      <c r="I6" s="33">
        <v>1</v>
      </c>
      <c r="J6" s="34">
        <v>2</v>
      </c>
      <c r="K6" s="34">
        <v>3</v>
      </c>
      <c r="L6" s="34">
        <v>4</v>
      </c>
      <c r="M6" s="34">
        <v>5</v>
      </c>
      <c r="N6" s="34">
        <v>6</v>
      </c>
      <c r="O6" s="34">
        <v>7</v>
      </c>
      <c r="P6" s="34">
        <v>8</v>
      </c>
      <c r="Q6" s="34">
        <v>9</v>
      </c>
      <c r="R6" s="34">
        <v>10</v>
      </c>
      <c r="S6" s="34">
        <v>11</v>
      </c>
      <c r="T6" s="34">
        <v>12</v>
      </c>
      <c r="U6" s="34">
        <v>13</v>
      </c>
      <c r="V6" s="34">
        <v>14</v>
      </c>
      <c r="W6" s="34">
        <v>15</v>
      </c>
      <c r="X6" s="34">
        <v>16</v>
      </c>
      <c r="Y6" s="34">
        <v>17</v>
      </c>
      <c r="Z6" s="34">
        <v>18</v>
      </c>
      <c r="AA6" s="34">
        <v>19</v>
      </c>
      <c r="AB6" s="34">
        <v>20</v>
      </c>
      <c r="AC6" s="34">
        <v>21</v>
      </c>
      <c r="AD6" s="34">
        <v>22</v>
      </c>
      <c r="AE6" s="34">
        <v>23</v>
      </c>
      <c r="AF6" s="34">
        <v>24</v>
      </c>
      <c r="AG6" s="34">
        <v>25</v>
      </c>
      <c r="AH6" s="34">
        <v>26</v>
      </c>
      <c r="AI6" s="34">
        <v>27</v>
      </c>
      <c r="AJ6" s="34">
        <v>28</v>
      </c>
      <c r="AK6" s="34">
        <v>29</v>
      </c>
      <c r="AL6" s="34">
        <v>30</v>
      </c>
      <c r="AM6" s="34">
        <v>31</v>
      </c>
      <c r="AN6" s="34">
        <v>32</v>
      </c>
      <c r="AO6" s="34">
        <v>33</v>
      </c>
      <c r="AP6" s="34">
        <v>34</v>
      </c>
      <c r="AQ6" s="34">
        <v>35</v>
      </c>
      <c r="AR6" s="34">
        <v>36</v>
      </c>
      <c r="AS6" s="34">
        <v>37</v>
      </c>
      <c r="AT6" s="34">
        <v>38</v>
      </c>
      <c r="AU6" s="35"/>
    </row>
    <row r="7" spans="1:47" ht="29.5" customHeight="1" x14ac:dyDescent="0.35">
      <c r="A7" s="10" t="s">
        <v>17</v>
      </c>
      <c r="B7" s="2">
        <v>973</v>
      </c>
      <c r="C7" s="2">
        <f>B7-E7</f>
        <v>397</v>
      </c>
      <c r="D7" s="2">
        <v>576</v>
      </c>
      <c r="E7" s="2">
        <v>576</v>
      </c>
      <c r="F7" s="2">
        <v>3</v>
      </c>
      <c r="G7" s="2">
        <v>11</v>
      </c>
      <c r="H7" s="3">
        <v>562</v>
      </c>
      <c r="I7" s="5">
        <v>0</v>
      </c>
      <c r="J7" s="2">
        <v>0</v>
      </c>
      <c r="K7" s="7">
        <v>24</v>
      </c>
      <c r="L7" s="12">
        <v>30</v>
      </c>
      <c r="M7" s="12">
        <v>140</v>
      </c>
      <c r="N7" s="12">
        <v>26</v>
      </c>
      <c r="O7" s="12">
        <v>0</v>
      </c>
      <c r="P7" s="12">
        <v>11</v>
      </c>
      <c r="Q7" s="12">
        <v>0</v>
      </c>
      <c r="R7" s="12">
        <v>0</v>
      </c>
      <c r="S7" s="12">
        <v>92</v>
      </c>
      <c r="T7" s="12">
        <v>0</v>
      </c>
      <c r="U7" s="12">
        <v>3</v>
      </c>
      <c r="V7" s="12">
        <v>3</v>
      </c>
      <c r="W7" s="12">
        <v>5</v>
      </c>
      <c r="X7" s="12">
        <v>0</v>
      </c>
      <c r="Y7" s="12">
        <v>0</v>
      </c>
      <c r="Z7" s="12">
        <v>37</v>
      </c>
      <c r="AA7" s="12">
        <v>6</v>
      </c>
      <c r="AB7" s="12">
        <v>0</v>
      </c>
      <c r="AC7" s="12">
        <v>0</v>
      </c>
      <c r="AD7" s="12">
        <v>0</v>
      </c>
      <c r="AE7" s="12">
        <v>0</v>
      </c>
      <c r="AF7" s="12">
        <v>7</v>
      </c>
      <c r="AG7" s="12">
        <v>0</v>
      </c>
      <c r="AH7" s="12">
        <v>0</v>
      </c>
      <c r="AI7" s="12">
        <v>120</v>
      </c>
      <c r="AJ7" s="12">
        <v>0</v>
      </c>
      <c r="AK7" s="12">
        <v>22</v>
      </c>
      <c r="AL7" s="12">
        <v>4</v>
      </c>
      <c r="AM7" s="12">
        <v>1</v>
      </c>
      <c r="AN7" s="12">
        <v>0</v>
      </c>
      <c r="AO7" s="12">
        <v>25</v>
      </c>
      <c r="AP7" s="12">
        <v>0</v>
      </c>
      <c r="AQ7" s="12">
        <v>6</v>
      </c>
      <c r="AR7" s="12">
        <v>0</v>
      </c>
      <c r="AS7" s="12">
        <v>0</v>
      </c>
      <c r="AT7" s="12">
        <v>0</v>
      </c>
      <c r="AU7" s="20">
        <f>SUM(I7:AT7)</f>
        <v>562</v>
      </c>
    </row>
    <row r="8" spans="1:47" ht="28.9" customHeight="1" x14ac:dyDescent="0.35">
      <c r="A8" s="10" t="s">
        <v>18</v>
      </c>
      <c r="B8" s="2">
        <v>976</v>
      </c>
      <c r="C8" s="2">
        <f t="shared" ref="C8:C11" si="0">B8-E8</f>
        <v>476</v>
      </c>
      <c r="D8" s="2">
        <v>500</v>
      </c>
      <c r="E8" s="2">
        <v>500</v>
      </c>
      <c r="F8" s="2">
        <v>3</v>
      </c>
      <c r="G8" s="2">
        <v>8</v>
      </c>
      <c r="H8" s="3">
        <v>489</v>
      </c>
      <c r="I8" s="5">
        <v>0</v>
      </c>
      <c r="J8" s="2">
        <v>0</v>
      </c>
      <c r="K8" s="7">
        <v>31</v>
      </c>
      <c r="L8" s="12">
        <v>44</v>
      </c>
      <c r="M8" s="12">
        <v>145</v>
      </c>
      <c r="N8" s="12">
        <v>24</v>
      </c>
      <c r="O8" s="12">
        <v>0</v>
      </c>
      <c r="P8" s="12">
        <v>18</v>
      </c>
      <c r="Q8" s="12">
        <v>0</v>
      </c>
      <c r="R8" s="12">
        <v>0</v>
      </c>
      <c r="S8" s="12">
        <v>58</v>
      </c>
      <c r="T8" s="12">
        <v>0</v>
      </c>
      <c r="U8" s="12">
        <v>0</v>
      </c>
      <c r="V8" s="12">
        <v>2</v>
      </c>
      <c r="W8" s="12">
        <v>5</v>
      </c>
      <c r="X8" s="12">
        <v>0</v>
      </c>
      <c r="Y8" s="12">
        <v>0</v>
      </c>
      <c r="Z8" s="12">
        <v>28</v>
      </c>
      <c r="AA8" s="12">
        <v>2</v>
      </c>
      <c r="AB8" s="12">
        <v>1</v>
      </c>
      <c r="AC8" s="12">
        <v>0</v>
      </c>
      <c r="AD8" s="12">
        <v>0</v>
      </c>
      <c r="AE8" s="12">
        <v>0</v>
      </c>
      <c r="AF8" s="12">
        <v>4</v>
      </c>
      <c r="AG8" s="12">
        <v>0</v>
      </c>
      <c r="AH8" s="12">
        <v>0</v>
      </c>
      <c r="AI8" s="12">
        <v>92</v>
      </c>
      <c r="AJ8" s="12">
        <v>0</v>
      </c>
      <c r="AK8" s="12">
        <v>14</v>
      </c>
      <c r="AL8" s="12">
        <v>0</v>
      </c>
      <c r="AM8" s="12">
        <v>2</v>
      </c>
      <c r="AN8" s="12">
        <v>0</v>
      </c>
      <c r="AO8" s="12">
        <v>13</v>
      </c>
      <c r="AP8" s="12">
        <v>0</v>
      </c>
      <c r="AQ8" s="12">
        <v>5</v>
      </c>
      <c r="AR8" s="12">
        <v>0</v>
      </c>
      <c r="AS8" s="12">
        <v>1</v>
      </c>
      <c r="AT8" s="12">
        <v>0</v>
      </c>
      <c r="AU8" s="20">
        <f t="shared" ref="AU8:AU11" si="1">SUM(I8:AT8)</f>
        <v>489</v>
      </c>
    </row>
    <row r="9" spans="1:47" ht="28.15" customHeight="1" x14ac:dyDescent="0.35">
      <c r="A9" s="10" t="s">
        <v>19</v>
      </c>
      <c r="B9" s="2">
        <v>901</v>
      </c>
      <c r="C9" s="2">
        <f t="shared" si="0"/>
        <v>409</v>
      </c>
      <c r="D9" s="2">
        <v>492</v>
      </c>
      <c r="E9" s="2">
        <v>492</v>
      </c>
      <c r="F9" s="2">
        <v>7</v>
      </c>
      <c r="G9" s="2">
        <v>11</v>
      </c>
      <c r="H9" s="3">
        <v>474</v>
      </c>
      <c r="I9" s="5">
        <v>0</v>
      </c>
      <c r="J9" s="2">
        <v>0</v>
      </c>
      <c r="K9" s="7">
        <v>27</v>
      </c>
      <c r="L9" s="12">
        <v>23</v>
      </c>
      <c r="M9" s="12">
        <v>179</v>
      </c>
      <c r="N9" s="12">
        <v>22</v>
      </c>
      <c r="O9" s="12">
        <v>0</v>
      </c>
      <c r="P9" s="12">
        <v>5</v>
      </c>
      <c r="Q9" s="12">
        <v>0</v>
      </c>
      <c r="R9" s="12">
        <v>0</v>
      </c>
      <c r="S9" s="12">
        <v>51</v>
      </c>
      <c r="T9" s="12">
        <v>0</v>
      </c>
      <c r="U9" s="12">
        <v>1</v>
      </c>
      <c r="V9" s="12">
        <v>4</v>
      </c>
      <c r="W9" s="12">
        <v>3</v>
      </c>
      <c r="X9" s="12">
        <v>0</v>
      </c>
      <c r="Y9" s="12">
        <v>0</v>
      </c>
      <c r="Z9" s="12">
        <v>21</v>
      </c>
      <c r="AA9" s="12">
        <v>5</v>
      </c>
      <c r="AB9" s="12">
        <v>0</v>
      </c>
      <c r="AC9" s="12">
        <v>0</v>
      </c>
      <c r="AD9" s="12">
        <v>0</v>
      </c>
      <c r="AE9" s="12">
        <v>0</v>
      </c>
      <c r="AF9" s="12">
        <v>4</v>
      </c>
      <c r="AG9" s="12">
        <v>0</v>
      </c>
      <c r="AH9" s="12">
        <v>0</v>
      </c>
      <c r="AI9" s="12">
        <v>89</v>
      </c>
      <c r="AJ9" s="12">
        <v>0</v>
      </c>
      <c r="AK9" s="12">
        <v>19</v>
      </c>
      <c r="AL9" s="12">
        <v>0</v>
      </c>
      <c r="AM9" s="12">
        <v>3</v>
      </c>
      <c r="AN9" s="12">
        <v>0</v>
      </c>
      <c r="AO9" s="12">
        <v>11</v>
      </c>
      <c r="AP9" s="12">
        <v>0</v>
      </c>
      <c r="AQ9" s="12">
        <v>7</v>
      </c>
      <c r="AR9" s="12">
        <v>0</v>
      </c>
      <c r="AS9" s="12">
        <v>0</v>
      </c>
      <c r="AT9" s="12">
        <v>0</v>
      </c>
      <c r="AU9" s="20">
        <f t="shared" si="1"/>
        <v>474</v>
      </c>
    </row>
    <row r="10" spans="1:47" ht="28.15" customHeight="1" x14ac:dyDescent="0.35">
      <c r="A10" s="10" t="s">
        <v>20</v>
      </c>
      <c r="B10" s="2">
        <v>931</v>
      </c>
      <c r="C10" s="2">
        <f t="shared" si="0"/>
        <v>414</v>
      </c>
      <c r="D10" s="2">
        <v>516</v>
      </c>
      <c r="E10" s="2">
        <v>517</v>
      </c>
      <c r="F10" s="2">
        <v>3</v>
      </c>
      <c r="G10" s="2">
        <v>16</v>
      </c>
      <c r="H10" s="3">
        <v>498</v>
      </c>
      <c r="I10" s="5">
        <v>0</v>
      </c>
      <c r="J10" s="2">
        <v>0</v>
      </c>
      <c r="K10" s="7">
        <v>17</v>
      </c>
      <c r="L10" s="12">
        <v>38</v>
      </c>
      <c r="M10" s="12">
        <v>158</v>
      </c>
      <c r="N10" s="12">
        <v>25</v>
      </c>
      <c r="O10" s="12">
        <v>0</v>
      </c>
      <c r="P10" s="12">
        <v>12</v>
      </c>
      <c r="Q10" s="12">
        <v>0</v>
      </c>
      <c r="R10" s="12">
        <v>0</v>
      </c>
      <c r="S10" s="12">
        <v>72</v>
      </c>
      <c r="T10" s="12">
        <v>0</v>
      </c>
      <c r="U10" s="12">
        <v>0</v>
      </c>
      <c r="V10" s="12">
        <v>1</v>
      </c>
      <c r="W10" s="12">
        <v>8</v>
      </c>
      <c r="X10" s="12">
        <v>0</v>
      </c>
      <c r="Y10" s="12">
        <v>0</v>
      </c>
      <c r="Z10" s="12">
        <v>28</v>
      </c>
      <c r="AA10" s="12">
        <v>9</v>
      </c>
      <c r="AB10" s="12">
        <v>1</v>
      </c>
      <c r="AC10" s="12">
        <v>0</v>
      </c>
      <c r="AD10" s="12">
        <v>2</v>
      </c>
      <c r="AE10" s="12">
        <v>0</v>
      </c>
      <c r="AF10" s="12">
        <v>3</v>
      </c>
      <c r="AG10" s="12">
        <v>0</v>
      </c>
      <c r="AH10" s="12">
        <v>1</v>
      </c>
      <c r="AI10" s="12">
        <v>81</v>
      </c>
      <c r="AJ10" s="12">
        <v>0</v>
      </c>
      <c r="AK10" s="12">
        <v>29</v>
      </c>
      <c r="AL10" s="12">
        <v>0</v>
      </c>
      <c r="AM10" s="12">
        <v>0</v>
      </c>
      <c r="AN10" s="12">
        <v>0</v>
      </c>
      <c r="AO10" s="12">
        <v>5</v>
      </c>
      <c r="AP10" s="12">
        <v>0</v>
      </c>
      <c r="AQ10" s="12">
        <v>8</v>
      </c>
      <c r="AR10" s="12">
        <v>0</v>
      </c>
      <c r="AS10" s="12">
        <v>0</v>
      </c>
      <c r="AT10" s="12">
        <v>0</v>
      </c>
      <c r="AU10" s="20">
        <f t="shared" si="1"/>
        <v>498</v>
      </c>
    </row>
    <row r="11" spans="1:47" ht="28.9" customHeight="1" x14ac:dyDescent="0.35">
      <c r="A11" s="10" t="s">
        <v>21</v>
      </c>
      <c r="B11" s="2">
        <v>1088</v>
      </c>
      <c r="C11" s="2">
        <f t="shared" si="0"/>
        <v>523</v>
      </c>
      <c r="D11" s="2">
        <v>565</v>
      </c>
      <c r="E11" s="2">
        <v>565</v>
      </c>
      <c r="F11" s="2">
        <v>3</v>
      </c>
      <c r="G11" s="2">
        <v>13</v>
      </c>
      <c r="H11" s="3">
        <v>549</v>
      </c>
      <c r="I11" s="5">
        <v>0</v>
      </c>
      <c r="J11" s="2">
        <v>0</v>
      </c>
      <c r="K11" s="7">
        <v>35</v>
      </c>
      <c r="L11" s="12">
        <v>51</v>
      </c>
      <c r="M11" s="12">
        <v>192</v>
      </c>
      <c r="N11" s="12">
        <v>21</v>
      </c>
      <c r="O11" s="12">
        <v>0</v>
      </c>
      <c r="P11" s="12">
        <v>10</v>
      </c>
      <c r="Q11" s="12">
        <v>0</v>
      </c>
      <c r="R11" s="12">
        <v>0</v>
      </c>
      <c r="S11" s="12">
        <v>78</v>
      </c>
      <c r="T11" s="12">
        <v>0</v>
      </c>
      <c r="U11" s="12">
        <v>0</v>
      </c>
      <c r="V11" s="12">
        <v>2</v>
      </c>
      <c r="W11" s="12">
        <v>2</v>
      </c>
      <c r="X11" s="12">
        <v>0</v>
      </c>
      <c r="Y11" s="12">
        <v>0</v>
      </c>
      <c r="Z11" s="12">
        <v>30</v>
      </c>
      <c r="AA11" s="12">
        <v>1</v>
      </c>
      <c r="AB11" s="12">
        <v>2</v>
      </c>
      <c r="AC11" s="12">
        <v>0</v>
      </c>
      <c r="AD11" s="12">
        <v>2</v>
      </c>
      <c r="AE11" s="12">
        <v>0</v>
      </c>
      <c r="AF11" s="12">
        <v>0</v>
      </c>
      <c r="AG11" s="12">
        <v>0</v>
      </c>
      <c r="AH11" s="12">
        <v>0</v>
      </c>
      <c r="AI11" s="12">
        <v>75</v>
      </c>
      <c r="AJ11" s="12">
        <v>0</v>
      </c>
      <c r="AK11" s="12">
        <v>21</v>
      </c>
      <c r="AL11" s="12">
        <v>1</v>
      </c>
      <c r="AM11" s="12">
        <v>3</v>
      </c>
      <c r="AN11" s="12">
        <v>0</v>
      </c>
      <c r="AO11" s="12">
        <v>15</v>
      </c>
      <c r="AP11" s="12">
        <v>0</v>
      </c>
      <c r="AQ11" s="12">
        <v>8</v>
      </c>
      <c r="AR11" s="12">
        <v>0</v>
      </c>
      <c r="AS11" s="12">
        <v>0</v>
      </c>
      <c r="AT11" s="12">
        <v>0</v>
      </c>
      <c r="AU11" s="20">
        <f t="shared" si="1"/>
        <v>549</v>
      </c>
    </row>
    <row r="12" spans="1:47" ht="28.9" customHeight="1" x14ac:dyDescent="0.35">
      <c r="A12" s="28" t="s">
        <v>65</v>
      </c>
      <c r="B12" s="4">
        <f>SUM(B7:B11)</f>
        <v>4869</v>
      </c>
      <c r="C12" s="4">
        <f t="shared" ref="C12:H12" si="2">SUM(C7:C11)</f>
        <v>2219</v>
      </c>
      <c r="D12" s="4">
        <f t="shared" si="2"/>
        <v>2649</v>
      </c>
      <c r="E12" s="4">
        <f t="shared" si="2"/>
        <v>2650</v>
      </c>
      <c r="F12" s="4">
        <f t="shared" si="2"/>
        <v>19</v>
      </c>
      <c r="G12" s="4">
        <f t="shared" si="2"/>
        <v>59</v>
      </c>
      <c r="H12" s="4">
        <f t="shared" si="2"/>
        <v>2572</v>
      </c>
      <c r="I12" s="4">
        <f t="shared" ref="I12" si="3">SUM(I7:I11)</f>
        <v>0</v>
      </c>
      <c r="J12" s="4">
        <f t="shared" ref="J12" si="4">SUM(J7:J11)</f>
        <v>0</v>
      </c>
      <c r="K12" s="4">
        <f t="shared" ref="K12" si="5">SUM(K7:K11)</f>
        <v>134</v>
      </c>
      <c r="L12" s="4">
        <f t="shared" ref="L12" si="6">SUM(L7:L11)</f>
        <v>186</v>
      </c>
      <c r="M12" s="4">
        <f t="shared" ref="M12" si="7">SUM(M7:M11)</f>
        <v>814</v>
      </c>
      <c r="N12" s="4">
        <f t="shared" ref="N12" si="8">SUM(N7:N11)</f>
        <v>118</v>
      </c>
      <c r="O12" s="4">
        <f t="shared" ref="O12" si="9">SUM(O7:O11)</f>
        <v>0</v>
      </c>
      <c r="P12" s="4">
        <f t="shared" ref="P12" si="10">SUM(P7:P11)</f>
        <v>56</v>
      </c>
      <c r="Q12" s="4">
        <f t="shared" ref="Q12" si="11">SUM(Q7:Q11)</f>
        <v>0</v>
      </c>
      <c r="R12" s="4">
        <f t="shared" ref="R12" si="12">SUM(R7:R11)</f>
        <v>0</v>
      </c>
      <c r="S12" s="4">
        <f t="shared" ref="S12" si="13">SUM(S7:S11)</f>
        <v>351</v>
      </c>
      <c r="T12" s="4">
        <f t="shared" ref="T12:U12" si="14">SUM(T7:T11)</f>
        <v>0</v>
      </c>
      <c r="U12" s="4">
        <f t="shared" si="14"/>
        <v>4</v>
      </c>
      <c r="V12" s="4">
        <f t="shared" ref="V12" si="15">SUM(V7:V11)</f>
        <v>12</v>
      </c>
      <c r="W12" s="4">
        <f t="shared" ref="W12" si="16">SUM(W7:W11)</f>
        <v>23</v>
      </c>
      <c r="X12" s="4">
        <f t="shared" ref="X12" si="17">SUM(X7:X11)</f>
        <v>0</v>
      </c>
      <c r="Y12" s="4">
        <f t="shared" ref="Y12" si="18">SUM(Y7:Y11)</f>
        <v>0</v>
      </c>
      <c r="Z12" s="4">
        <f t="shared" ref="Z12" si="19">SUM(Z7:Z11)</f>
        <v>144</v>
      </c>
      <c r="AA12" s="4">
        <f t="shared" ref="AA12" si="20">SUM(AA7:AA11)</f>
        <v>23</v>
      </c>
      <c r="AB12" s="4">
        <f t="shared" ref="AB12" si="21">SUM(AB7:AB11)</f>
        <v>4</v>
      </c>
      <c r="AC12" s="4">
        <f t="shared" ref="AC12" si="22">SUM(AC7:AC11)</f>
        <v>0</v>
      </c>
      <c r="AD12" s="4">
        <f t="shared" ref="AD12" si="23">SUM(AD7:AD11)</f>
        <v>4</v>
      </c>
      <c r="AE12" s="4">
        <f t="shared" ref="AE12" si="24">SUM(AE7:AE11)</f>
        <v>0</v>
      </c>
      <c r="AF12" s="4">
        <f t="shared" ref="AF12" si="25">SUM(AF7:AF11)</f>
        <v>18</v>
      </c>
      <c r="AG12" s="4">
        <f t="shared" ref="AG12" si="26">SUM(AG7:AG11)</f>
        <v>0</v>
      </c>
      <c r="AH12" s="4">
        <f t="shared" ref="AH12" si="27">SUM(AH7:AH11)</f>
        <v>1</v>
      </c>
      <c r="AI12" s="4">
        <f t="shared" ref="AI12" si="28">SUM(AI7:AI11)</f>
        <v>457</v>
      </c>
      <c r="AJ12" s="4">
        <f t="shared" ref="AJ12" si="29">SUM(AJ7:AJ11)</f>
        <v>0</v>
      </c>
      <c r="AK12" s="4">
        <f t="shared" ref="AK12" si="30">SUM(AK7:AK11)</f>
        <v>105</v>
      </c>
      <c r="AL12" s="4">
        <f t="shared" ref="AL12" si="31">SUM(AL7:AL11)</f>
        <v>5</v>
      </c>
      <c r="AM12" s="4">
        <f t="shared" ref="AM12" si="32">SUM(AM7:AM11)</f>
        <v>9</v>
      </c>
      <c r="AN12" s="4">
        <f t="shared" ref="AN12" si="33">SUM(AN7:AN11)</f>
        <v>0</v>
      </c>
      <c r="AO12" s="4">
        <f t="shared" ref="AO12" si="34">SUM(AO7:AO11)</f>
        <v>69</v>
      </c>
      <c r="AP12" s="4">
        <f t="shared" ref="AP12" si="35">SUM(AP7:AP11)</f>
        <v>0</v>
      </c>
      <c r="AQ12" s="4">
        <f t="shared" ref="AQ12" si="36">SUM(AQ7:AQ11)</f>
        <v>34</v>
      </c>
      <c r="AR12" s="4">
        <f t="shared" ref="AR12" si="37">SUM(AR7:AR11)</f>
        <v>0</v>
      </c>
      <c r="AS12" s="4">
        <f t="shared" ref="AS12" si="38">SUM(AS7:AS11)</f>
        <v>1</v>
      </c>
      <c r="AT12" s="4">
        <f t="shared" ref="AT12:AU12" si="39">SUM(AT7:AT11)</f>
        <v>0</v>
      </c>
      <c r="AU12" s="4">
        <f t="shared" si="39"/>
        <v>2572</v>
      </c>
    </row>
    <row r="13" spans="1:47" ht="15.5" x14ac:dyDescent="0.35">
      <c r="A13" s="10" t="s">
        <v>9</v>
      </c>
      <c r="B13" s="2"/>
      <c r="C13" s="6" t="e">
        <f>#REF!/#REF!*100</f>
        <v>#REF!</v>
      </c>
      <c r="D13" s="6"/>
      <c r="E13" s="6"/>
      <c r="F13" s="6"/>
      <c r="G13" s="6"/>
      <c r="H13" s="6">
        <f>H12/B12*100</f>
        <v>52.823988498665017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8"/>
    </row>
  </sheetData>
  <mergeCells count="3">
    <mergeCell ref="F2:H2"/>
    <mergeCell ref="E1:J1"/>
    <mergeCell ref="F3:H3"/>
  </mergeCells>
  <pageMargins left="1" right="1" top="1" bottom="1" header="0.5" footer="0.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participation </vt:lpstr>
      <vt:lpstr>resultats scrutin 1er tour</vt:lpstr>
      <vt:lpstr>'resultats scrutin 1er tour'!Zone_d_impression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Privat</dc:creator>
  <cp:lastModifiedBy>Selvie LEGROS</cp:lastModifiedBy>
  <cp:lastPrinted>2024-05-27T07:44:54Z</cp:lastPrinted>
  <dcterms:created xsi:type="dcterms:W3CDTF">2020-01-28T13:19:43Z</dcterms:created>
  <dcterms:modified xsi:type="dcterms:W3CDTF">2024-06-09T19:31:00Z</dcterms:modified>
</cp:coreProperties>
</file>